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Balance Sheet\FOR WEB UPLOAD\June 2023\"/>
    </mc:Choice>
  </mc:AlternateContent>
  <bookViews>
    <workbookView xWindow="0" yWindow="0" windowWidth="23040" windowHeight="8496"/>
  </bookViews>
  <sheets>
    <sheet name="REGION 8" sheetId="1" r:id="rId1"/>
  </sheets>
  <externalReferences>
    <externalReference r:id="rId2"/>
    <externalReference r:id="rId3"/>
    <externalReference r:id="rId4"/>
    <externalReference r:id="rId5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'REGION 8'!$A$1:$O$79</definedName>
    <definedName name="_xlnm.Print_Titles" localSheetId="0">'REGION 8'!$B:$C,'REGION 8'!$1:$6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" l="1"/>
  <c r="N82" i="1"/>
  <c r="M82" i="1"/>
  <c r="L82" i="1"/>
  <c r="K82" i="1"/>
  <c r="J82" i="1"/>
  <c r="H82" i="1"/>
  <c r="G82" i="1"/>
  <c r="F82" i="1"/>
  <c r="E82" i="1"/>
  <c r="O79" i="1"/>
  <c r="O82" i="1" s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5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8" i="1"/>
  <c r="O37" i="1"/>
  <c r="O36" i="1"/>
  <c r="O35" i="1"/>
  <c r="O34" i="1"/>
  <c r="O33" i="1"/>
  <c r="O32" i="1"/>
  <c r="O31" i="1"/>
  <c r="O27" i="1"/>
  <c r="O25" i="1"/>
  <c r="O24" i="1"/>
  <c r="O23" i="1"/>
  <c r="O22" i="1"/>
  <c r="O21" i="1"/>
  <c r="O20" i="1"/>
  <c r="O19" i="1"/>
  <c r="O17" i="1"/>
  <c r="O16" i="1"/>
  <c r="O15" i="1"/>
  <c r="O14" i="1"/>
  <c r="O13" i="1"/>
  <c r="O12" i="1"/>
  <c r="O11" i="1"/>
  <c r="C5" i="1"/>
  <c r="D82" i="1" l="1"/>
</calcChain>
</file>

<file path=xl/sharedStrings.xml><?xml version="1.0" encoding="utf-8"?>
<sst xmlns="http://schemas.openxmlformats.org/spreadsheetml/2006/main" count="87" uniqueCount="83">
  <si>
    <t xml:space="preserve">Republic of the Philippines
</t>
  </si>
  <si>
    <t xml:space="preserve">National Electrification Administration
</t>
  </si>
  <si>
    <t>Consolidated SFP for Region VIII</t>
  </si>
  <si>
    <t>Particulars</t>
  </si>
  <si>
    <t>DORELCO</t>
  </si>
  <si>
    <t>LEYECO II</t>
  </si>
  <si>
    <t>LEYECO III</t>
  </si>
  <si>
    <t>LEYECO IV</t>
  </si>
  <si>
    <t>LEYECO V</t>
  </si>
  <si>
    <t>SOLECO</t>
  </si>
  <si>
    <t>BILECO</t>
  </si>
  <si>
    <t>NORSAMELCO</t>
  </si>
  <si>
    <t>SAMELCO I</t>
  </si>
  <si>
    <t>SAMELCO II</t>
  </si>
  <si>
    <t>ESAMELCO</t>
  </si>
  <si>
    <t>TOTAL</t>
  </si>
  <si>
    <r>
      <rPr>
        <b/>
        <sz val="8"/>
        <color rgb="FF000000"/>
        <rFont val="Segoe UI"/>
        <family val="2"/>
      </rPr>
      <t>ASSETS</t>
    </r>
  </si>
  <si>
    <r>
      <rPr>
        <b/>
        <sz val="8"/>
        <color rgb="FF000000"/>
        <rFont val="Segoe UI"/>
        <family val="2"/>
      </rPr>
      <t>Non Current Assets</t>
    </r>
  </si>
  <si>
    <r>
      <rPr>
        <sz val="8"/>
        <color rgb="FF000000"/>
        <rFont val="Segoe UI"/>
        <family val="2"/>
      </rPr>
      <t>Distribution Utility Plant and Equipment, net</t>
    </r>
  </si>
  <si>
    <r>
      <rPr>
        <sz val="8"/>
        <color rgb="FF000000"/>
        <rFont val="Segoe UI"/>
        <family val="2"/>
      </rPr>
      <t>Distribution Utility Plant and Equipment - SFP, net</t>
    </r>
  </si>
  <si>
    <r>
      <rPr>
        <sz val="8"/>
        <color rgb="FF000000"/>
        <rFont val="Segoe UI"/>
        <family val="2"/>
      </rPr>
      <t>Generation Plant (Regular), net</t>
    </r>
  </si>
  <si>
    <r>
      <rPr>
        <sz val="8"/>
        <color rgb="FF000000"/>
        <rFont val="Segoe UI"/>
        <family val="2"/>
      </rPr>
      <t>Generation Plant (SFP), net</t>
    </r>
  </si>
  <si>
    <r>
      <rPr>
        <sz val="8"/>
        <color rgb="FF000000"/>
        <rFont val="Segoe UI"/>
        <family val="2"/>
      </rPr>
      <t>Restricted Fund</t>
    </r>
  </si>
  <si>
    <r>
      <rPr>
        <sz val="8"/>
        <color rgb="FF000000"/>
        <rFont val="Segoe UI"/>
        <family val="2"/>
      </rPr>
      <t>Other Non Current Assets</t>
    </r>
  </si>
  <si>
    <r>
      <rPr>
        <b/>
        <sz val="8"/>
        <color rgb="FF000000"/>
        <rFont val="Segoe UI"/>
        <family val="2"/>
      </rPr>
      <t>TOTAL NON CURRENT ASSETS</t>
    </r>
  </si>
  <si>
    <r>
      <rPr>
        <b/>
        <sz val="8"/>
        <color rgb="FF000000"/>
        <rFont val="Segoe UI"/>
        <family val="2"/>
      </rPr>
      <t>Current Assets</t>
    </r>
  </si>
  <si>
    <r>
      <rPr>
        <sz val="8"/>
        <color rgb="FF000000"/>
        <rFont val="Segoe UI"/>
        <family val="2"/>
      </rPr>
      <t>Cash &amp; Cash Equivalents</t>
    </r>
  </si>
  <si>
    <r>
      <rPr>
        <sz val="8"/>
        <color rgb="FF000000"/>
        <rFont val="Segoe UI"/>
        <family val="2"/>
      </rPr>
      <t>Notes Receivable</t>
    </r>
  </si>
  <si>
    <r>
      <rPr>
        <sz val="8"/>
        <color rgb="FF000000"/>
        <rFont val="Segoe UI"/>
        <family val="2"/>
      </rPr>
      <t>Consumer Account Receivable, net</t>
    </r>
  </si>
  <si>
    <r>
      <rPr>
        <sz val="8"/>
        <color rgb="FF000000"/>
        <rFont val="Segoe UI"/>
        <family val="2"/>
      </rPr>
      <t>Other Accounts Receivables, net</t>
    </r>
  </si>
  <si>
    <r>
      <rPr>
        <sz val="8"/>
        <color rgb="FF000000"/>
        <rFont val="Segoe UI"/>
        <family val="2"/>
      </rPr>
      <t>Materials and Supplies, net</t>
    </r>
  </si>
  <si>
    <r>
      <rPr>
        <sz val="8"/>
        <color rgb="FF000000"/>
        <rFont val="Segoe UI"/>
        <family val="2"/>
      </rPr>
      <t>Other Current Assets</t>
    </r>
  </si>
  <si>
    <r>
      <rPr>
        <b/>
        <sz val="8"/>
        <color rgb="FF000000"/>
        <rFont val="Segoe UI"/>
        <family val="2"/>
      </rPr>
      <t>TOTAL CURRENT ASSETS</t>
    </r>
  </si>
  <si>
    <t/>
  </si>
  <si>
    <r>
      <rPr>
        <b/>
        <sz val="8"/>
        <color rgb="FF000000"/>
        <rFont val="Segoe UI"/>
        <family val="2"/>
      </rPr>
      <t>TOTAL ASSETS</t>
    </r>
  </si>
  <si>
    <r>
      <rPr>
        <b/>
        <sz val="8"/>
        <color rgb="FF000000"/>
        <rFont val="Segoe UI"/>
        <family val="2"/>
      </rPr>
      <t>LIABILITIES</t>
    </r>
  </si>
  <si>
    <r>
      <rPr>
        <b/>
        <sz val="8"/>
        <color rgb="FF000000"/>
        <rFont val="Segoe UI"/>
        <family val="2"/>
      </rPr>
      <t>Non Current Liabilities</t>
    </r>
  </si>
  <si>
    <r>
      <rPr>
        <sz val="8"/>
        <color rgb="FF000000"/>
        <rFont val="Segoe UI"/>
        <family val="2"/>
      </rPr>
      <t>Long Term Loans</t>
    </r>
  </si>
  <si>
    <r>
      <rPr>
        <sz val="8"/>
        <color rgb="FF000000"/>
        <rFont val="Segoe UI"/>
        <family val="2"/>
      </rPr>
      <t>Long Term Consumers' Refund</t>
    </r>
  </si>
  <si>
    <r>
      <rPr>
        <sz val="8"/>
        <color rgb="FF000000"/>
        <rFont val="Segoe UI"/>
        <family val="2"/>
      </rPr>
      <t>Finance Lease Liability</t>
    </r>
  </si>
  <si>
    <r>
      <rPr>
        <sz val="8"/>
        <color rgb="FF000000"/>
        <rFont val="Segoe UI"/>
        <family val="2"/>
      </rPr>
      <t>Restructured Accounts Payable</t>
    </r>
  </si>
  <si>
    <r>
      <rPr>
        <sz val="8"/>
        <color rgb="FF000000"/>
        <rFont val="Segoe UI"/>
        <family val="2"/>
      </rPr>
      <t>Restructured Loans Payable</t>
    </r>
  </si>
  <si>
    <r>
      <rPr>
        <sz val="8"/>
        <color rgb="FF000000"/>
        <rFont val="Segoe UI"/>
        <family val="2"/>
      </rPr>
      <t>Tax Payable</t>
    </r>
  </si>
  <si>
    <r>
      <rPr>
        <sz val="8"/>
        <color rgb="FF000000"/>
        <rFont val="Segoe UI"/>
        <family val="2"/>
      </rPr>
      <t>Other Non Current Liabilities</t>
    </r>
  </si>
  <si>
    <r>
      <rPr>
        <b/>
        <sz val="8"/>
        <color rgb="FF000000"/>
        <rFont val="Segoe UI"/>
        <family val="2"/>
      </rPr>
      <t>TOTAL NON CURRENT LIABILITIES</t>
    </r>
  </si>
  <si>
    <r>
      <rPr>
        <b/>
        <sz val="8"/>
        <color rgb="FF000000"/>
        <rFont val="Segoe UI"/>
        <family val="2"/>
      </rPr>
      <t>Current Liabilities</t>
    </r>
  </si>
  <si>
    <r>
      <rPr>
        <sz val="8"/>
        <color rgb="FF000000"/>
        <rFont val="Segoe UI"/>
        <family val="2"/>
      </rPr>
      <t>Short Term Loans</t>
    </r>
  </si>
  <si>
    <r>
      <rPr>
        <sz val="8"/>
        <color rgb="FF000000"/>
        <rFont val="Segoe UI"/>
        <family val="2"/>
      </rPr>
      <t>Notes Payable</t>
    </r>
  </si>
  <si>
    <r>
      <rPr>
        <sz val="8"/>
        <color rgb="FF000000"/>
        <rFont val="Segoe UI"/>
        <family val="2"/>
      </rPr>
      <t>Accounts Payable</t>
    </r>
  </si>
  <si>
    <r>
      <rPr>
        <sz val="8"/>
        <color rgb="FF000000"/>
        <rFont val="Segoe UI"/>
        <family val="2"/>
      </rPr>
      <t>Current Portion of Long Term Liabilities</t>
    </r>
  </si>
  <si>
    <r>
      <rPr>
        <sz val="8"/>
        <color rgb="FF000000"/>
        <rFont val="Segoe UI"/>
        <family val="2"/>
      </rPr>
      <t>Accrued Taxes</t>
    </r>
  </si>
  <si>
    <r>
      <rPr>
        <sz val="8"/>
        <color rgb="FF000000"/>
        <rFont val="Segoe UI"/>
        <family val="2"/>
      </rPr>
      <t>Accrued Interest</t>
    </r>
  </si>
  <si>
    <r>
      <rPr>
        <sz val="8"/>
        <color rgb="FF000000"/>
        <rFont val="Segoe UI"/>
        <family val="2"/>
      </rPr>
      <t>Penalties and Surcharge Payable</t>
    </r>
  </si>
  <si>
    <r>
      <rPr>
        <sz val="8"/>
        <color rgb="FF000000"/>
        <rFont val="Segoe UI"/>
        <family val="2"/>
      </rPr>
      <t>Patronage Capital Payable</t>
    </r>
  </si>
  <si>
    <r>
      <rPr>
        <sz val="8"/>
        <color rgb="FF000000"/>
        <rFont val="Segoe UI"/>
        <family val="2"/>
      </rPr>
      <t>Patronage Refund Payable *</t>
    </r>
  </si>
  <si>
    <r>
      <rPr>
        <sz val="8"/>
        <color rgb="FF000000"/>
        <rFont val="Segoe UI"/>
        <family val="2"/>
      </rPr>
      <t>Interest on Share Capital Payable *</t>
    </r>
  </si>
  <si>
    <r>
      <rPr>
        <sz val="8"/>
        <color rgb="FF000000"/>
        <rFont val="Segoe UI"/>
        <family val="2"/>
      </rPr>
      <t>Due to Union/Federation (CETF) *</t>
    </r>
  </si>
  <si>
    <r>
      <rPr>
        <sz val="8"/>
        <color rgb="FF000000"/>
        <rFont val="Segoe UI"/>
        <family val="2"/>
      </rPr>
      <t>Consumers Advances for Construction</t>
    </r>
  </si>
  <si>
    <r>
      <rPr>
        <sz val="8"/>
        <color rgb="FF000000"/>
        <rFont val="Segoe UI"/>
        <family val="2"/>
      </rPr>
      <t>Miscellaneous Current and Accrued Liabilities</t>
    </r>
  </si>
  <si>
    <r>
      <rPr>
        <b/>
        <sz val="8"/>
        <color rgb="FF000000"/>
        <rFont val="Segoe UI"/>
        <family val="2"/>
      </rPr>
      <t>TOTAL CURRENT LIABILITIES</t>
    </r>
  </si>
  <si>
    <r>
      <rPr>
        <b/>
        <sz val="8"/>
        <color rgb="FF000000"/>
        <rFont val="Segoe UI"/>
        <family val="2"/>
      </rPr>
      <t>TOTAL LIABILITIES</t>
    </r>
  </si>
  <si>
    <r>
      <rPr>
        <b/>
        <sz val="8"/>
        <color rgb="FF000000"/>
        <rFont val="Segoe UI"/>
        <family val="2"/>
      </rPr>
      <t>MEMBERS' EQUITY</t>
    </r>
  </si>
  <si>
    <r>
      <rPr>
        <sz val="8"/>
        <color rgb="FF000000"/>
        <rFont val="Segoe UI"/>
        <family val="2"/>
      </rPr>
      <t>Members' Contribution</t>
    </r>
  </si>
  <si>
    <r>
      <rPr>
        <sz val="8"/>
        <color rgb="FF000000"/>
        <rFont val="Segoe UI"/>
        <family val="2"/>
      </rPr>
      <t>Authorized Share Capital *</t>
    </r>
  </si>
  <si>
    <r>
      <rPr>
        <sz val="8"/>
        <color rgb="FF000000"/>
        <rFont val="Segoe UI"/>
        <family val="2"/>
      </rPr>
      <t>Unissued Shared Capital *</t>
    </r>
  </si>
  <si>
    <r>
      <rPr>
        <sz val="8"/>
        <color rgb="FF000000"/>
        <rFont val="Segoe UI"/>
        <family val="2"/>
      </rPr>
      <t>Subscribed Share Capital *</t>
    </r>
  </si>
  <si>
    <r>
      <rPr>
        <sz val="8"/>
        <color rgb="FF000000"/>
        <rFont val="Segoe UI"/>
        <family val="2"/>
      </rPr>
      <t>Subscription Receivable *</t>
    </r>
  </si>
  <si>
    <r>
      <rPr>
        <sz val="8"/>
        <color rgb="FF000000"/>
        <rFont val="Segoe UI"/>
        <family val="2"/>
      </rPr>
      <t>Paid-Up Share Capital *</t>
    </r>
  </si>
  <si>
    <r>
      <rPr>
        <sz val="8"/>
        <color rgb="FF000000"/>
        <rFont val="Segoe UI"/>
        <family val="2"/>
      </rPr>
      <t>Deposit for Share Capital Subscription *</t>
    </r>
  </si>
  <si>
    <r>
      <rPr>
        <sz val="8"/>
        <color rgb="FF000000"/>
        <rFont val="Segoe UI"/>
        <family val="2"/>
      </rPr>
      <t>Patronage Capital</t>
    </r>
  </si>
  <si>
    <r>
      <rPr>
        <sz val="8"/>
        <color rgb="FF000000"/>
        <rFont val="Segoe UI"/>
        <family val="2"/>
      </rPr>
      <t>Donated Capital</t>
    </r>
  </si>
  <si>
    <r>
      <rPr>
        <sz val="8"/>
        <color rgb="FF000000"/>
        <rFont val="Segoe UI"/>
        <family val="2"/>
      </rPr>
      <t>Reinvestment/RFSC</t>
    </r>
  </si>
  <si>
    <r>
      <rPr>
        <sz val="8"/>
        <color rgb="FF000000"/>
        <rFont val="Segoe UI"/>
        <family val="2"/>
      </rPr>
      <t>Contributions in Aid of Construction</t>
    </r>
  </si>
  <si>
    <r>
      <rPr>
        <sz val="8"/>
        <color rgb="FF000000"/>
        <rFont val="Segoe UI"/>
        <family val="2"/>
      </rPr>
      <t>Revaluation Surplus</t>
    </r>
  </si>
  <si>
    <r>
      <rPr>
        <sz val="8"/>
        <color rgb="FF000000"/>
        <rFont val="Segoe UI"/>
        <family val="2"/>
      </rPr>
      <t>IMC Investment</t>
    </r>
  </si>
  <si>
    <r>
      <rPr>
        <sz val="8"/>
        <color rgb="FF000000"/>
        <rFont val="Segoe UI"/>
        <family val="2"/>
      </rPr>
      <t>Appropriated Margins</t>
    </r>
  </si>
  <si>
    <r>
      <rPr>
        <sz val="8"/>
        <color rgb="FF000000"/>
        <rFont val="Segoe UI"/>
        <family val="2"/>
      </rPr>
      <t>Statutory Reserves</t>
    </r>
  </si>
  <si>
    <r>
      <rPr>
        <sz val="8"/>
        <color rgb="FF000000"/>
        <rFont val="Segoe UI"/>
        <family val="2"/>
      </rPr>
      <t>Unappropriated Margins</t>
    </r>
  </si>
  <si>
    <r>
      <rPr>
        <sz val="8"/>
        <color rgb="FF000000"/>
        <rFont val="Segoe UI"/>
        <family val="2"/>
      </rPr>
      <t>Undivided Net Surplus</t>
    </r>
  </si>
  <si>
    <r>
      <rPr>
        <sz val="8"/>
        <color rgb="FF000000"/>
        <rFont val="Segoe UI"/>
        <family val="2"/>
      </rPr>
      <t>Net Loss</t>
    </r>
  </si>
  <si>
    <r>
      <rPr>
        <sz val="8"/>
        <color rgb="FF000000"/>
        <rFont val="Segoe UI"/>
        <family val="2"/>
      </rPr>
      <t>Accumulated Other Comprehensive Margin/(Loss)</t>
    </r>
  </si>
  <si>
    <r>
      <rPr>
        <b/>
        <sz val="8"/>
        <color rgb="FF000000"/>
        <rFont val="Segoe UI"/>
        <family val="2"/>
      </rPr>
      <t>TOTAL MEMBERS EQUITY</t>
    </r>
  </si>
  <si>
    <r>
      <rPr>
        <b/>
        <sz val="8"/>
        <color rgb="FF000000"/>
        <rFont val="Segoe UI"/>
        <family val="2"/>
      </rPr>
      <t>TOTAL LIABILITIES AND MEMBERS EQUITY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</si>
</sst>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,;\(#,##0.00,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31484C"/>
      <name val="Segoe UI"/>
      <family val="2"/>
    </font>
    <font>
      <sz val="8"/>
      <name val="Calibri"/>
      <family val="2"/>
    </font>
    <font>
      <b/>
      <sz val="8"/>
      <color rgb="FF31484C"/>
      <name val="Segoe UI"/>
      <family val="2"/>
    </font>
    <font>
      <b/>
      <sz val="8"/>
      <color rgb="FFFFFFFF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8FBC8B"/>
        <bgColor rgb="FF8FBC8B"/>
      </patternFill>
    </fill>
    <fill>
      <patternFill patternType="solid">
        <fgColor rgb="FFFFFFFF"/>
        <bgColor rgb="FFFFFFFF"/>
      </patternFill>
    </fill>
    <fill>
      <patternFill patternType="solid">
        <fgColor rgb="FFF2EEBF"/>
        <bgColor rgb="FFF2EEBF"/>
      </patternFill>
    </fill>
    <fill>
      <patternFill patternType="solid">
        <fgColor rgb="FFEEE8AA"/>
        <bgColor rgb="FFEEE8AA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double">
        <color rgb="FFD3D3D3"/>
      </bottom>
      <diagonal/>
    </border>
    <border>
      <left/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/>
    <xf numFmtId="0" fontId="5" fillId="2" borderId="3" xfId="0" applyNumberFormat="1" applyFont="1" applyFill="1" applyBorder="1" applyAlignment="1">
      <alignment horizontal="center" vertical="center" wrapText="1" readingOrder="1"/>
    </xf>
    <xf numFmtId="0" fontId="6" fillId="3" borderId="0" xfId="0" applyNumberFormat="1" applyFont="1" applyFill="1" applyBorder="1" applyAlignment="1">
      <alignment horizontal="right" vertical="center" wrapText="1" readingOrder="1"/>
    </xf>
    <xf numFmtId="164" fontId="7" fillId="0" borderId="3" xfId="0" applyNumberFormat="1" applyFont="1" applyFill="1" applyBorder="1" applyAlignment="1">
      <alignment horizontal="right" vertical="center" wrapText="1" readingOrder="1"/>
    </xf>
    <xf numFmtId="164" fontId="7" fillId="0" borderId="4" xfId="0" applyNumberFormat="1" applyFont="1" applyFill="1" applyBorder="1" applyAlignment="1">
      <alignment horizontal="right" vertical="center" wrapText="1" readingOrder="1"/>
    </xf>
    <xf numFmtId="164" fontId="6" fillId="4" borderId="3" xfId="0" applyNumberFormat="1" applyFont="1" applyFill="1" applyBorder="1" applyAlignment="1">
      <alignment horizontal="right" vertical="center" wrapText="1" readingOrder="1"/>
    </xf>
    <xf numFmtId="164" fontId="6" fillId="4" borderId="4" xfId="0" applyNumberFormat="1" applyFont="1" applyFill="1" applyBorder="1" applyAlignment="1">
      <alignment horizontal="right" vertical="center" wrapText="1" readingOrder="1"/>
    </xf>
    <xf numFmtId="39" fontId="6" fillId="3" borderId="0" xfId="0" applyNumberFormat="1" applyFont="1" applyFill="1" applyBorder="1" applyAlignment="1">
      <alignment horizontal="right" vertical="center" wrapText="1" readingOrder="1"/>
    </xf>
    <xf numFmtId="39" fontId="6" fillId="0" borderId="0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164" fontId="6" fillId="5" borderId="8" xfId="0" applyNumberFormat="1" applyFont="1" applyFill="1" applyBorder="1" applyAlignment="1">
      <alignment horizontal="right" vertical="center" wrapText="1" readingOrder="1"/>
    </xf>
    <xf numFmtId="164" fontId="6" fillId="5" borderId="6" xfId="0" applyNumberFormat="1" applyFont="1" applyFill="1" applyBorder="1" applyAlignment="1">
      <alignment horizontal="right" vertical="center" wrapText="1" readingOrder="1"/>
    </xf>
    <xf numFmtId="39" fontId="1" fillId="0" borderId="0" xfId="0" applyNumberFormat="1" applyFont="1" applyFill="1" applyBorder="1"/>
    <xf numFmtId="0" fontId="7" fillId="3" borderId="4" xfId="0" applyNumberFormat="1" applyFont="1" applyFill="1" applyBorder="1" applyAlignment="1">
      <alignment vertical="center" wrapText="1" indent="2" readingOrder="1"/>
    </xf>
    <xf numFmtId="0" fontId="1" fillId="0" borderId="5" xfId="0" applyNumberFormat="1" applyFont="1" applyFill="1" applyBorder="1" applyAlignment="1">
      <alignment vertical="top" wrapText="1"/>
    </xf>
    <xf numFmtId="0" fontId="6" fillId="5" borderId="6" xfId="0" applyNumberFormat="1" applyFont="1" applyFill="1" applyBorder="1" applyAlignment="1">
      <alignment vertic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6" fillId="3" borderId="6" xfId="0" applyNumberFormat="1" applyFont="1" applyFill="1" applyBorder="1" applyAlignment="1">
      <alignment vertical="center" wrapText="1" readingOrder="1"/>
    </xf>
    <xf numFmtId="0" fontId="6" fillId="4" borderId="4" xfId="0" applyNumberFormat="1" applyFont="1" applyFill="1" applyBorder="1" applyAlignment="1">
      <alignment vertical="center" wrapText="1" readingOrder="1"/>
    </xf>
    <xf numFmtId="0" fontId="6" fillId="3" borderId="4" xfId="0" applyNumberFormat="1" applyFont="1" applyFill="1" applyBorder="1" applyAlignment="1">
      <alignment vertical="center" wrapText="1" readingOrder="1"/>
    </xf>
    <xf numFmtId="0" fontId="6" fillId="3" borderId="0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4" fillId="0" borderId="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6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160020"/>
          <a:ext cx="866775" cy="8324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ted%20SFP%20(Regional)_Jun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TH"/>
      <sheetName val="Top Large Assets"/>
      <sheetName val="Huge Loans Payable"/>
      <sheetName val="REGION 1"/>
      <sheetName val="CAR"/>
      <sheetName val="REGION 2"/>
      <sheetName val="REGION 3"/>
      <sheetName val="REGION IV-A"/>
      <sheetName val="REGION IV-B"/>
      <sheetName val="REGION 5"/>
      <sheetName val="REGION 6"/>
      <sheetName val="REGION 7"/>
      <sheetName val="REGION 8"/>
      <sheetName val="REGION 9"/>
      <sheetName val="REGION 10"/>
      <sheetName val="REGION 11"/>
      <sheetName val="REGION 12"/>
      <sheetName val="ARMM"/>
      <sheetName val="CARAGA"/>
      <sheetName val="Conso - Region"/>
      <sheetName val="checking - Region"/>
      <sheetName val="SUM-LUZVIMIN"/>
    </sheetNames>
    <sheetDataSet>
      <sheetData sheetId="0"/>
      <sheetData sheetId="1"/>
      <sheetData sheetId="2"/>
      <sheetData sheetId="3"/>
      <sheetData sheetId="4">
        <row r="5">
          <cell r="C5" t="str">
            <v>As of June 2023
In Thousand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O82"/>
  <sheetViews>
    <sheetView showGridLines="0" tabSelected="1" view="pageBreakPreview" zoomScaleNormal="100" zoomScaleSheetLayoutView="100" workbookViewId="0">
      <pane ySplit="6" topLeftCell="A8" activePane="bottomLeft" state="frozen"/>
      <selection pane="bottomLeft" activeCell="D8" sqref="D8"/>
    </sheetView>
  </sheetViews>
  <sheetFormatPr defaultColWidth="9.109375" defaultRowHeight="14.4" x14ac:dyDescent="0.3"/>
  <cols>
    <col min="1" max="1" width="3.44140625" style="1" customWidth="1"/>
    <col min="2" max="2" width="13.33203125" style="1" customWidth="1"/>
    <col min="3" max="3" width="30.109375" style="1" customWidth="1"/>
    <col min="4" max="4" width="11.5546875" style="1" customWidth="1"/>
    <col min="5" max="5" width="11.6640625" style="1" customWidth="1"/>
    <col min="6" max="6" width="10.33203125" style="1" customWidth="1"/>
    <col min="7" max="7" width="11" style="1" customWidth="1"/>
    <col min="8" max="8" width="12.33203125" style="1" customWidth="1"/>
    <col min="9" max="9" width="12" style="1" customWidth="1"/>
    <col min="10" max="10" width="12.5546875" style="1" customWidth="1"/>
    <col min="11" max="11" width="12.33203125" style="1" customWidth="1"/>
    <col min="12" max="12" width="11.44140625" style="1" customWidth="1"/>
    <col min="13" max="13" width="11.88671875" style="1" customWidth="1"/>
    <col min="14" max="14" width="10" style="1" customWidth="1"/>
    <col min="15" max="15" width="11.109375" style="1" customWidth="1"/>
    <col min="16" max="16384" width="9.109375" style="1"/>
  </cols>
  <sheetData>
    <row r="1" spans="2:15" ht="12.75" customHeight="1" x14ac:dyDescent="0.3"/>
    <row r="2" spans="2:15" x14ac:dyDescent="0.3">
      <c r="B2" s="20"/>
      <c r="C2" s="25" t="s">
        <v>0</v>
      </c>
      <c r="D2" s="26"/>
      <c r="E2" s="2"/>
      <c r="F2" s="2"/>
      <c r="G2" s="2"/>
    </row>
    <row r="3" spans="2:15" ht="11.25" customHeight="1" x14ac:dyDescent="0.3">
      <c r="B3" s="20"/>
      <c r="C3" s="25" t="s">
        <v>1</v>
      </c>
      <c r="D3" s="26"/>
      <c r="E3" s="26"/>
      <c r="F3" s="2"/>
      <c r="G3" s="2"/>
    </row>
    <row r="4" spans="2:15" x14ac:dyDescent="0.3">
      <c r="B4" s="20"/>
      <c r="C4" s="27" t="s">
        <v>2</v>
      </c>
      <c r="D4" s="28"/>
      <c r="E4" s="28"/>
      <c r="F4" s="28"/>
      <c r="G4" s="28"/>
    </row>
    <row r="5" spans="2:15" x14ac:dyDescent="0.3">
      <c r="B5" s="20"/>
      <c r="C5" s="29" t="str">
        <f>[4]CAR!$C$5</f>
        <v>As of June 2023
In Thousand</v>
      </c>
      <c r="D5" s="26"/>
      <c r="E5" s="26"/>
      <c r="F5" s="2"/>
      <c r="G5" s="2"/>
    </row>
    <row r="6" spans="2:15" ht="11.25" customHeight="1" x14ac:dyDescent="0.3">
      <c r="B6" s="20"/>
      <c r="C6" s="26"/>
      <c r="D6" s="26"/>
      <c r="E6" s="26"/>
      <c r="F6" s="2"/>
      <c r="G6" s="2"/>
    </row>
    <row r="7" spans="2:15" ht="4.95" customHeight="1" x14ac:dyDescent="0.3"/>
    <row r="8" spans="2:15" ht="21" customHeight="1" x14ac:dyDescent="0.3">
      <c r="B8" s="30" t="s">
        <v>3</v>
      </c>
      <c r="C8" s="31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13</v>
      </c>
      <c r="N8" s="3" t="s">
        <v>14</v>
      </c>
      <c r="O8" s="3" t="s">
        <v>15</v>
      </c>
    </row>
    <row r="9" spans="2:15" x14ac:dyDescent="0.3">
      <c r="B9" s="24" t="s">
        <v>16</v>
      </c>
      <c r="C9" s="20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x14ac:dyDescent="0.3">
      <c r="B10" s="24" t="s">
        <v>17</v>
      </c>
      <c r="C10" s="2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2:15" x14ac:dyDescent="0.3">
      <c r="B11" s="15" t="s">
        <v>18</v>
      </c>
      <c r="C11" s="16"/>
      <c r="D11" s="5">
        <v>661699420.10000002</v>
      </c>
      <c r="E11" s="6">
        <v>486432411.33999997</v>
      </c>
      <c r="F11" s="5">
        <v>275922297.63</v>
      </c>
      <c r="G11" s="6">
        <v>1058244254.7</v>
      </c>
      <c r="H11" s="5">
        <v>1300203117.72</v>
      </c>
      <c r="I11" s="5">
        <v>805886168.37</v>
      </c>
      <c r="J11" s="5">
        <v>255734154.00999999</v>
      </c>
      <c r="K11" s="5">
        <v>923310617.42999995</v>
      </c>
      <c r="L11" s="5">
        <v>360580391.74000001</v>
      </c>
      <c r="M11" s="5">
        <v>899365927.99000001</v>
      </c>
      <c r="N11" s="5">
        <v>568942434.79999995</v>
      </c>
      <c r="O11" s="7">
        <f>SUM(D11:N11)</f>
        <v>7596321195.8300009</v>
      </c>
    </row>
    <row r="12" spans="2:15" x14ac:dyDescent="0.3">
      <c r="B12" s="15" t="s">
        <v>19</v>
      </c>
      <c r="C12" s="16"/>
      <c r="D12" s="5">
        <v>0</v>
      </c>
      <c r="E12" s="6">
        <v>353415789.66000003</v>
      </c>
      <c r="F12" s="5">
        <v>204488119.09</v>
      </c>
      <c r="G12" s="6">
        <v>78886633.290000007</v>
      </c>
      <c r="H12" s="5">
        <v>121623331.92</v>
      </c>
      <c r="I12" s="5">
        <v>121600835.66</v>
      </c>
      <c r="J12" s="5">
        <v>123970171.77</v>
      </c>
      <c r="K12" s="5">
        <v>262098113.00999999</v>
      </c>
      <c r="L12" s="5">
        <v>-135006439.44999999</v>
      </c>
      <c r="M12" s="5">
        <v>198529223.58000001</v>
      </c>
      <c r="N12" s="5">
        <v>688686013.08000004</v>
      </c>
      <c r="O12" s="7">
        <f t="shared" ref="O12:O17" si="0">SUM(D12:N12)</f>
        <v>2018291791.6099997</v>
      </c>
    </row>
    <row r="13" spans="2:15" x14ac:dyDescent="0.3">
      <c r="B13" s="15" t="s">
        <v>20</v>
      </c>
      <c r="C13" s="16"/>
      <c r="D13" s="5">
        <v>19026048.949999999</v>
      </c>
      <c r="E13" s="6">
        <v>289557.64</v>
      </c>
      <c r="F13" s="5">
        <v>0</v>
      </c>
      <c r="G13" s="6">
        <v>0</v>
      </c>
      <c r="H13" s="5">
        <v>0</v>
      </c>
      <c r="I13" s="5">
        <v>44918541.560000002</v>
      </c>
      <c r="J13" s="5">
        <v>0</v>
      </c>
      <c r="K13" s="5">
        <v>0</v>
      </c>
      <c r="L13" s="5">
        <v>466203.48</v>
      </c>
      <c r="M13" s="5">
        <v>0</v>
      </c>
      <c r="N13" s="5">
        <v>0</v>
      </c>
      <c r="O13" s="7">
        <f t="shared" si="0"/>
        <v>64700351.630000003</v>
      </c>
    </row>
    <row r="14" spans="2:15" x14ac:dyDescent="0.3">
      <c r="B14" s="15" t="s">
        <v>21</v>
      </c>
      <c r="C14" s="16"/>
      <c r="D14" s="5">
        <v>0</v>
      </c>
      <c r="E14" s="6">
        <v>0</v>
      </c>
      <c r="F14" s="5">
        <v>0</v>
      </c>
      <c r="G14" s="6">
        <v>0</v>
      </c>
      <c r="H14" s="5">
        <v>0</v>
      </c>
      <c r="I14" s="5">
        <v>0</v>
      </c>
      <c r="J14" s="5">
        <v>0</v>
      </c>
      <c r="K14" s="5">
        <v>0</v>
      </c>
      <c r="L14" s="5">
        <v>-2599725.7400000002</v>
      </c>
      <c r="M14" s="5">
        <v>0</v>
      </c>
      <c r="N14" s="5">
        <v>0</v>
      </c>
      <c r="O14" s="7">
        <f t="shared" si="0"/>
        <v>-2599725.7400000002</v>
      </c>
    </row>
    <row r="15" spans="2:15" x14ac:dyDescent="0.3">
      <c r="B15" s="15" t="s">
        <v>22</v>
      </c>
      <c r="C15" s="16"/>
      <c r="D15" s="5">
        <v>74131806.200000003</v>
      </c>
      <c r="E15" s="6">
        <v>259238344.74000001</v>
      </c>
      <c r="F15" s="5">
        <v>115321646.05</v>
      </c>
      <c r="G15" s="6">
        <v>152753876.34</v>
      </c>
      <c r="H15" s="5">
        <v>299058624.08999997</v>
      </c>
      <c r="I15" s="5">
        <v>312881863.43000001</v>
      </c>
      <c r="J15" s="5">
        <v>104609675.97</v>
      </c>
      <c r="K15" s="5">
        <v>23439316.52</v>
      </c>
      <c r="L15" s="5">
        <v>128314915.18000001</v>
      </c>
      <c r="M15" s="5">
        <v>91234054.799999997</v>
      </c>
      <c r="N15" s="5">
        <v>35151305.020000003</v>
      </c>
      <c r="O15" s="7">
        <f t="shared" si="0"/>
        <v>1596135428.3400002</v>
      </c>
    </row>
    <row r="16" spans="2:15" x14ac:dyDescent="0.3">
      <c r="B16" s="15" t="s">
        <v>23</v>
      </c>
      <c r="C16" s="16"/>
      <c r="D16" s="5">
        <v>125440271.77</v>
      </c>
      <c r="E16" s="6">
        <v>42461483.189999998</v>
      </c>
      <c r="F16" s="5">
        <v>23083084.050000001</v>
      </c>
      <c r="G16" s="6">
        <v>96739906.189999998</v>
      </c>
      <c r="H16" s="5">
        <v>125334288.16</v>
      </c>
      <c r="I16" s="5">
        <v>218042205.80000001</v>
      </c>
      <c r="J16" s="5">
        <v>11495428.24</v>
      </c>
      <c r="K16" s="5">
        <v>52769680.009999998</v>
      </c>
      <c r="L16" s="5">
        <v>157165988.05000001</v>
      </c>
      <c r="M16" s="5">
        <v>61724722.090000004</v>
      </c>
      <c r="N16" s="5">
        <v>101192037.01000001</v>
      </c>
      <c r="O16" s="7">
        <f t="shared" si="0"/>
        <v>1015449094.5600001</v>
      </c>
    </row>
    <row r="17" spans="2:15" x14ac:dyDescent="0.3">
      <c r="B17" s="22" t="s">
        <v>24</v>
      </c>
      <c r="C17" s="16"/>
      <c r="D17" s="7">
        <v>880297547.01999998</v>
      </c>
      <c r="E17" s="8">
        <v>1141837586.5699999</v>
      </c>
      <c r="F17" s="7">
        <v>618815146.82000005</v>
      </c>
      <c r="G17" s="8">
        <v>1386624670.52</v>
      </c>
      <c r="H17" s="7">
        <v>1846219361.8900001</v>
      </c>
      <c r="I17" s="7">
        <v>1503329614.8199999</v>
      </c>
      <c r="J17" s="7">
        <v>495809429.99000001</v>
      </c>
      <c r="K17" s="7">
        <v>1261617726.97</v>
      </c>
      <c r="L17" s="7">
        <v>508921333.25999999</v>
      </c>
      <c r="M17" s="7">
        <v>1250853928.46</v>
      </c>
      <c r="N17" s="7">
        <v>1393971789.9100001</v>
      </c>
      <c r="O17" s="7">
        <f t="shared" si="0"/>
        <v>12288298136.23</v>
      </c>
    </row>
    <row r="18" spans="2:15" x14ac:dyDescent="0.3">
      <c r="B18" s="23" t="s">
        <v>25</v>
      </c>
      <c r="C18" s="2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4"/>
    </row>
    <row r="19" spans="2:15" x14ac:dyDescent="0.3">
      <c r="B19" s="15" t="s">
        <v>26</v>
      </c>
      <c r="C19" s="16"/>
      <c r="D19" s="5">
        <v>27151541.73</v>
      </c>
      <c r="E19" s="6">
        <v>193538246.91</v>
      </c>
      <c r="F19" s="5">
        <v>37808753.909999996</v>
      </c>
      <c r="G19" s="6">
        <v>237153135.78</v>
      </c>
      <c r="H19" s="5">
        <v>202865412.30000001</v>
      </c>
      <c r="I19" s="5">
        <v>338377012.76999998</v>
      </c>
      <c r="J19" s="5">
        <v>82548384.980000004</v>
      </c>
      <c r="K19" s="5">
        <v>151745517.93000001</v>
      </c>
      <c r="L19" s="5">
        <v>126019644.59</v>
      </c>
      <c r="M19" s="5">
        <v>108134613.45999999</v>
      </c>
      <c r="N19" s="5">
        <v>191469924.09</v>
      </c>
      <c r="O19" s="7">
        <f t="shared" ref="O19:O25" si="1">SUM(D19:N19)</f>
        <v>1696812188.4499998</v>
      </c>
    </row>
    <row r="20" spans="2:15" x14ac:dyDescent="0.3">
      <c r="B20" s="15" t="s">
        <v>27</v>
      </c>
      <c r="C20" s="16"/>
      <c r="D20" s="5">
        <v>0</v>
      </c>
      <c r="E20" s="6">
        <v>0</v>
      </c>
      <c r="F20" s="5">
        <v>0</v>
      </c>
      <c r="G20" s="6">
        <v>0</v>
      </c>
      <c r="H20" s="5">
        <v>0</v>
      </c>
      <c r="I20" s="5">
        <v>0</v>
      </c>
      <c r="J20" s="5">
        <v>0</v>
      </c>
      <c r="K20" s="5">
        <v>0</v>
      </c>
      <c r="L20" s="5">
        <v>-359867.19</v>
      </c>
      <c r="M20" s="5">
        <v>0</v>
      </c>
      <c r="N20" s="5">
        <v>0</v>
      </c>
      <c r="O20" s="7">
        <f t="shared" si="1"/>
        <v>-359867.19</v>
      </c>
    </row>
    <row r="21" spans="2:15" x14ac:dyDescent="0.3">
      <c r="B21" s="15" t="s">
        <v>28</v>
      </c>
      <c r="C21" s="16"/>
      <c r="D21" s="5">
        <v>167545472.56</v>
      </c>
      <c r="E21" s="6">
        <v>344869572.13999999</v>
      </c>
      <c r="F21" s="5">
        <v>110942175.56</v>
      </c>
      <c r="G21" s="6">
        <v>122940145.41</v>
      </c>
      <c r="H21" s="5">
        <v>264806194.62</v>
      </c>
      <c r="I21" s="5">
        <v>123308015.81</v>
      </c>
      <c r="J21" s="5">
        <v>67439829.049999997</v>
      </c>
      <c r="K21" s="5">
        <v>157916814.25</v>
      </c>
      <c r="L21" s="5">
        <v>93945963.579999998</v>
      </c>
      <c r="M21" s="5">
        <v>125025456.42</v>
      </c>
      <c r="N21" s="5">
        <v>130043595.67</v>
      </c>
      <c r="O21" s="7">
        <f t="shared" si="1"/>
        <v>1708783235.0699999</v>
      </c>
    </row>
    <row r="22" spans="2:15" x14ac:dyDescent="0.3">
      <c r="B22" s="15" t="s">
        <v>29</v>
      </c>
      <c r="C22" s="16"/>
      <c r="D22" s="5">
        <v>38868794.710000001</v>
      </c>
      <c r="E22" s="6">
        <v>107385811.94</v>
      </c>
      <c r="F22" s="5">
        <v>14433535.77</v>
      </c>
      <c r="G22" s="6">
        <v>51926598.350000001</v>
      </c>
      <c r="H22" s="5">
        <v>160998884.38999999</v>
      </c>
      <c r="I22" s="5">
        <v>9536264.6999999993</v>
      </c>
      <c r="J22" s="5">
        <v>16903314.190000001</v>
      </c>
      <c r="K22" s="5">
        <v>90711813.409999996</v>
      </c>
      <c r="L22" s="5">
        <v>53082091.600000001</v>
      </c>
      <c r="M22" s="5">
        <v>31033772.050000001</v>
      </c>
      <c r="N22" s="5">
        <v>42280652.560000002</v>
      </c>
      <c r="O22" s="7">
        <f t="shared" si="1"/>
        <v>617161533.66999984</v>
      </c>
    </row>
    <row r="23" spans="2:15" x14ac:dyDescent="0.3">
      <c r="B23" s="15" t="s">
        <v>30</v>
      </c>
      <c r="C23" s="16"/>
      <c r="D23" s="5">
        <v>57404785.310000002</v>
      </c>
      <c r="E23" s="6">
        <v>52834610.899999999</v>
      </c>
      <c r="F23" s="5">
        <v>39388798.409999996</v>
      </c>
      <c r="G23" s="6">
        <v>71852715.280000001</v>
      </c>
      <c r="H23" s="5">
        <v>193903100.52000001</v>
      </c>
      <c r="I23" s="5">
        <v>183889611.81</v>
      </c>
      <c r="J23" s="5">
        <v>34469699.899999999</v>
      </c>
      <c r="K23" s="5">
        <v>19640866.969999999</v>
      </c>
      <c r="L23" s="5">
        <v>64564706.939999998</v>
      </c>
      <c r="M23" s="5">
        <v>40239776.450000003</v>
      </c>
      <c r="N23" s="5">
        <v>-71407855.019999996</v>
      </c>
      <c r="O23" s="7">
        <f t="shared" si="1"/>
        <v>686780817.47000003</v>
      </c>
    </row>
    <row r="24" spans="2:15" x14ac:dyDescent="0.3">
      <c r="B24" s="15" t="s">
        <v>31</v>
      </c>
      <c r="C24" s="16"/>
      <c r="D24" s="5">
        <v>540903.63</v>
      </c>
      <c r="E24" s="6">
        <v>142280783.28</v>
      </c>
      <c r="F24" s="5">
        <v>444734.68</v>
      </c>
      <c r="G24" s="6">
        <v>20082210.84</v>
      </c>
      <c r="H24" s="5">
        <v>27499370.030000001</v>
      </c>
      <c r="I24" s="5">
        <v>40989910.520000003</v>
      </c>
      <c r="J24" s="5">
        <v>20943812.91</v>
      </c>
      <c r="K24" s="5">
        <v>123542027.90000001</v>
      </c>
      <c r="L24" s="5">
        <v>25375330.93</v>
      </c>
      <c r="M24" s="5">
        <v>8648395.5199999996</v>
      </c>
      <c r="N24" s="5">
        <v>29628635.210000001</v>
      </c>
      <c r="O24" s="7">
        <f t="shared" si="1"/>
        <v>439976115.44999999</v>
      </c>
    </row>
    <row r="25" spans="2:15" x14ac:dyDescent="0.3">
      <c r="B25" s="22" t="s">
        <v>32</v>
      </c>
      <c r="C25" s="16"/>
      <c r="D25" s="7">
        <v>291511497.94</v>
      </c>
      <c r="E25" s="8">
        <v>840909025.16999996</v>
      </c>
      <c r="F25" s="7">
        <v>203017998.33000001</v>
      </c>
      <c r="G25" s="8">
        <v>503954805.66000003</v>
      </c>
      <c r="H25" s="7">
        <v>850072961.86000001</v>
      </c>
      <c r="I25" s="7">
        <v>696100815.61000001</v>
      </c>
      <c r="J25" s="7">
        <v>222305041.03</v>
      </c>
      <c r="K25" s="7">
        <v>543557040.46000004</v>
      </c>
      <c r="L25" s="7">
        <v>362627870.44999999</v>
      </c>
      <c r="M25" s="7">
        <v>313082013.89999998</v>
      </c>
      <c r="N25" s="7">
        <v>322014952.50999999</v>
      </c>
      <c r="O25" s="7">
        <f t="shared" si="1"/>
        <v>5149154022.9200001</v>
      </c>
    </row>
    <row r="26" spans="2:15" ht="8.25" customHeight="1" x14ac:dyDescent="0.3">
      <c r="B26" s="19" t="s">
        <v>33</v>
      </c>
      <c r="C26" s="2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</row>
    <row r="27" spans="2:15" ht="15" thickBot="1" x14ac:dyDescent="0.35">
      <c r="B27" s="17" t="s">
        <v>34</v>
      </c>
      <c r="C27" s="18"/>
      <c r="D27" s="12">
        <v>1171809044.96</v>
      </c>
      <c r="E27" s="13">
        <v>1982746611.74</v>
      </c>
      <c r="F27" s="12">
        <v>821833145.14999998</v>
      </c>
      <c r="G27" s="13">
        <v>1890579476.1800001</v>
      </c>
      <c r="H27" s="12">
        <v>2696292323.75</v>
      </c>
      <c r="I27" s="12">
        <v>2199430430.4299998</v>
      </c>
      <c r="J27" s="12">
        <v>718114471.01999998</v>
      </c>
      <c r="K27" s="12">
        <v>1805174767.4300001</v>
      </c>
      <c r="L27" s="12">
        <v>871549203.71000004</v>
      </c>
      <c r="M27" s="12">
        <v>1563935942.3599999</v>
      </c>
      <c r="N27" s="12">
        <v>1715986742.4200001</v>
      </c>
      <c r="O27" s="7">
        <f>SUM(D27:N27)</f>
        <v>17437452159.150002</v>
      </c>
    </row>
    <row r="28" spans="2:15" ht="8.25" customHeight="1" thickTop="1" x14ac:dyDescent="0.3">
      <c r="B28" s="19" t="s">
        <v>33</v>
      </c>
      <c r="C28" s="2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/>
    </row>
    <row r="29" spans="2:15" ht="15" thickBot="1" x14ac:dyDescent="0.35">
      <c r="B29" s="21" t="s">
        <v>35</v>
      </c>
      <c r="C29" s="2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/>
    </row>
    <row r="30" spans="2:15" ht="15.6" thickTop="1" thickBot="1" x14ac:dyDescent="0.35">
      <c r="B30" s="21" t="s">
        <v>36</v>
      </c>
      <c r="C30" s="2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/>
    </row>
    <row r="31" spans="2:15" ht="15" thickTop="1" x14ac:dyDescent="0.3">
      <c r="B31" s="15" t="s">
        <v>37</v>
      </c>
      <c r="C31" s="16"/>
      <c r="D31" s="5">
        <v>47283512</v>
      </c>
      <c r="E31" s="6">
        <v>0</v>
      </c>
      <c r="F31" s="5">
        <v>48000720.609999999</v>
      </c>
      <c r="G31" s="6">
        <v>81323468.950000003</v>
      </c>
      <c r="H31" s="5">
        <v>178400254.40000001</v>
      </c>
      <c r="I31" s="5">
        <v>127064369.11</v>
      </c>
      <c r="J31" s="5">
        <v>10671162.85</v>
      </c>
      <c r="K31" s="5">
        <v>776407601.71000004</v>
      </c>
      <c r="L31" s="5">
        <v>178492384.71000001</v>
      </c>
      <c r="M31" s="5">
        <v>152288123.19</v>
      </c>
      <c r="N31" s="5">
        <v>57847883.939999998</v>
      </c>
      <c r="O31" s="7">
        <f t="shared" ref="O31:O38" si="2">SUM(D31:N31)</f>
        <v>1657779481.4700003</v>
      </c>
    </row>
    <row r="32" spans="2:15" x14ac:dyDescent="0.3">
      <c r="B32" s="15" t="s">
        <v>38</v>
      </c>
      <c r="C32" s="16"/>
      <c r="D32" s="5">
        <v>0</v>
      </c>
      <c r="E32" s="6">
        <v>-320683.81</v>
      </c>
      <c r="F32" s="5">
        <v>0</v>
      </c>
      <c r="G32" s="6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7">
        <f t="shared" si="2"/>
        <v>-320683.81</v>
      </c>
    </row>
    <row r="33" spans="2:15" x14ac:dyDescent="0.3">
      <c r="B33" s="15" t="s">
        <v>39</v>
      </c>
      <c r="C33" s="16"/>
      <c r="D33" s="5">
        <v>0</v>
      </c>
      <c r="E33" s="6">
        <v>0</v>
      </c>
      <c r="F33" s="5">
        <v>516018</v>
      </c>
      <c r="G33" s="6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7">
        <f t="shared" si="2"/>
        <v>516018</v>
      </c>
    </row>
    <row r="34" spans="2:15" x14ac:dyDescent="0.3">
      <c r="B34" s="15" t="s">
        <v>40</v>
      </c>
      <c r="C34" s="16"/>
      <c r="D34" s="5">
        <v>0</v>
      </c>
      <c r="E34" s="6">
        <v>0</v>
      </c>
      <c r="F34" s="5">
        <v>0</v>
      </c>
      <c r="G34" s="6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7">
        <f t="shared" si="2"/>
        <v>0</v>
      </c>
    </row>
    <row r="35" spans="2:15" x14ac:dyDescent="0.3">
      <c r="B35" s="15" t="s">
        <v>41</v>
      </c>
      <c r="C35" s="16"/>
      <c r="D35" s="5">
        <v>0</v>
      </c>
      <c r="E35" s="6">
        <v>0</v>
      </c>
      <c r="F35" s="5">
        <v>0</v>
      </c>
      <c r="G35" s="6">
        <v>0</v>
      </c>
      <c r="H35" s="5">
        <v>0</v>
      </c>
      <c r="I35" s="5">
        <v>0</v>
      </c>
      <c r="J35" s="5">
        <v>0</v>
      </c>
      <c r="K35" s="5">
        <v>19976614.09</v>
      </c>
      <c r="L35" s="5">
        <v>0</v>
      </c>
      <c r="M35" s="5">
        <v>0</v>
      </c>
      <c r="N35" s="5">
        <v>0</v>
      </c>
      <c r="O35" s="7">
        <f t="shared" si="2"/>
        <v>19976614.09</v>
      </c>
    </row>
    <row r="36" spans="2:15" x14ac:dyDescent="0.3">
      <c r="B36" s="15" t="s">
        <v>42</v>
      </c>
      <c r="C36" s="16"/>
      <c r="D36" s="5">
        <v>26945952.719999999</v>
      </c>
      <c r="E36" s="6">
        <v>0</v>
      </c>
      <c r="F36" s="5">
        <v>5504347.8200000003</v>
      </c>
      <c r="G36" s="6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7">
        <f t="shared" si="2"/>
        <v>32450300.539999999</v>
      </c>
    </row>
    <row r="37" spans="2:15" x14ac:dyDescent="0.3">
      <c r="B37" s="15" t="s">
        <v>43</v>
      </c>
      <c r="C37" s="16"/>
      <c r="D37" s="5">
        <v>152543897.06</v>
      </c>
      <c r="E37" s="6">
        <v>522104215.14999998</v>
      </c>
      <c r="F37" s="5">
        <v>162159758.47</v>
      </c>
      <c r="G37" s="6">
        <v>161948292.81</v>
      </c>
      <c r="H37" s="5">
        <v>109266007.41</v>
      </c>
      <c r="I37" s="5">
        <v>73823481.980000004</v>
      </c>
      <c r="J37" s="5">
        <v>15136525.59</v>
      </c>
      <c r="K37" s="5">
        <v>153585801.72999999</v>
      </c>
      <c r="L37" s="5">
        <v>92405919.709999993</v>
      </c>
      <c r="M37" s="5">
        <v>133896579.93000001</v>
      </c>
      <c r="N37" s="5">
        <v>-17385404.510000002</v>
      </c>
      <c r="O37" s="7">
        <f t="shared" si="2"/>
        <v>1559485075.3300002</v>
      </c>
    </row>
    <row r="38" spans="2:15" x14ac:dyDescent="0.3">
      <c r="B38" s="22" t="s">
        <v>44</v>
      </c>
      <c r="C38" s="16"/>
      <c r="D38" s="7">
        <v>226773361.78</v>
      </c>
      <c r="E38" s="8">
        <v>521783531.33999997</v>
      </c>
      <c r="F38" s="7">
        <v>216180844.90000001</v>
      </c>
      <c r="G38" s="8">
        <v>243271761.75999999</v>
      </c>
      <c r="H38" s="7">
        <v>287666261.81</v>
      </c>
      <c r="I38" s="7">
        <v>200887851.09</v>
      </c>
      <c r="J38" s="7">
        <v>25807688.440000001</v>
      </c>
      <c r="K38" s="7">
        <v>949970017.52999997</v>
      </c>
      <c r="L38" s="7">
        <v>270898304.42000002</v>
      </c>
      <c r="M38" s="7">
        <v>286184703.12</v>
      </c>
      <c r="N38" s="7">
        <v>40462479.43</v>
      </c>
      <c r="O38" s="7">
        <f t="shared" si="2"/>
        <v>3269886805.6199994</v>
      </c>
    </row>
    <row r="39" spans="2:15" x14ac:dyDescent="0.3">
      <c r="B39" s="23" t="s">
        <v>45</v>
      </c>
      <c r="C39" s="2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4"/>
    </row>
    <row r="40" spans="2:15" x14ac:dyDescent="0.3">
      <c r="B40" s="15" t="s">
        <v>46</v>
      </c>
      <c r="C40" s="16"/>
      <c r="D40" s="5">
        <v>0</v>
      </c>
      <c r="E40" s="6">
        <v>0</v>
      </c>
      <c r="F40" s="5">
        <v>0</v>
      </c>
      <c r="G40" s="6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7">
        <f t="shared" ref="O40:O53" si="3">SUM(D40:N40)</f>
        <v>0</v>
      </c>
    </row>
    <row r="41" spans="2:15" x14ac:dyDescent="0.3">
      <c r="B41" s="15" t="s">
        <v>47</v>
      </c>
      <c r="C41" s="16"/>
      <c r="D41" s="5">
        <v>0</v>
      </c>
      <c r="E41" s="6">
        <v>0</v>
      </c>
      <c r="F41" s="5">
        <v>0</v>
      </c>
      <c r="G41" s="6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7">
        <f t="shared" si="3"/>
        <v>0</v>
      </c>
    </row>
    <row r="42" spans="2:15" x14ac:dyDescent="0.3">
      <c r="B42" s="15" t="s">
        <v>48</v>
      </c>
      <c r="C42" s="16"/>
      <c r="D42" s="5">
        <v>222046585.65000001</v>
      </c>
      <c r="E42" s="6">
        <v>314044312.67000002</v>
      </c>
      <c r="F42" s="5">
        <v>184850389.78</v>
      </c>
      <c r="G42" s="6">
        <v>242172036.15000001</v>
      </c>
      <c r="H42" s="5">
        <v>429217602.66000003</v>
      </c>
      <c r="I42" s="5">
        <v>262402427.56999999</v>
      </c>
      <c r="J42" s="5">
        <v>150249020.83000001</v>
      </c>
      <c r="K42" s="5">
        <v>169747619.25</v>
      </c>
      <c r="L42" s="5">
        <v>121209489.33</v>
      </c>
      <c r="M42" s="5">
        <v>276816171.31</v>
      </c>
      <c r="N42" s="5">
        <v>342456166.20999998</v>
      </c>
      <c r="O42" s="7">
        <f t="shared" si="3"/>
        <v>2715211821.4099998</v>
      </c>
    </row>
    <row r="43" spans="2:15" x14ac:dyDescent="0.3">
      <c r="B43" s="15" t="s">
        <v>49</v>
      </c>
      <c r="C43" s="16"/>
      <c r="D43" s="5">
        <v>2578667</v>
      </c>
      <c r="E43" s="6">
        <v>0</v>
      </c>
      <c r="F43" s="5">
        <v>6883572</v>
      </c>
      <c r="G43" s="6">
        <v>3514052</v>
      </c>
      <c r="H43" s="5">
        <v>39660538.439999998</v>
      </c>
      <c r="I43" s="5">
        <v>14043712</v>
      </c>
      <c r="J43" s="5">
        <v>6868253.2400000002</v>
      </c>
      <c r="K43" s="5">
        <v>-1361901.34</v>
      </c>
      <c r="L43" s="5">
        <v>21389689.699999999</v>
      </c>
      <c r="M43" s="5">
        <v>9737676</v>
      </c>
      <c r="N43" s="5">
        <v>-10643188.57</v>
      </c>
      <c r="O43" s="7">
        <f t="shared" si="3"/>
        <v>92671070.469999999</v>
      </c>
    </row>
    <row r="44" spans="2:15" x14ac:dyDescent="0.3">
      <c r="B44" s="15" t="s">
        <v>50</v>
      </c>
      <c r="C44" s="16"/>
      <c r="D44" s="5">
        <v>1699845.31</v>
      </c>
      <c r="E44" s="6">
        <v>116018692.44</v>
      </c>
      <c r="F44" s="5">
        <v>34724774.890000001</v>
      </c>
      <c r="G44" s="6">
        <v>8128433.1600000001</v>
      </c>
      <c r="H44" s="5">
        <v>-6468200.96</v>
      </c>
      <c r="I44" s="5">
        <v>-10993672.42</v>
      </c>
      <c r="J44" s="5">
        <v>13058582.51</v>
      </c>
      <c r="K44" s="5">
        <v>49117276.469999999</v>
      </c>
      <c r="L44" s="5">
        <v>489759.72</v>
      </c>
      <c r="M44" s="5">
        <v>8068607.75</v>
      </c>
      <c r="N44" s="5">
        <v>60401666.299999997</v>
      </c>
      <c r="O44" s="7">
        <f t="shared" si="3"/>
        <v>274245765.16999996</v>
      </c>
    </row>
    <row r="45" spans="2:15" x14ac:dyDescent="0.3">
      <c r="B45" s="15" t="s">
        <v>51</v>
      </c>
      <c r="C45" s="16"/>
      <c r="D45" s="5">
        <v>0</v>
      </c>
      <c r="E45" s="6">
        <v>0</v>
      </c>
      <c r="F45" s="5">
        <v>0</v>
      </c>
      <c r="G45" s="6">
        <v>0</v>
      </c>
      <c r="H45" s="5">
        <v>29583.89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931121.44</v>
      </c>
      <c r="O45" s="7">
        <f t="shared" si="3"/>
        <v>960705.33</v>
      </c>
    </row>
    <row r="46" spans="2:15" x14ac:dyDescent="0.3">
      <c r="B46" s="15" t="s">
        <v>52</v>
      </c>
      <c r="C46" s="16"/>
      <c r="D46" s="5">
        <v>0</v>
      </c>
      <c r="E46" s="6">
        <v>0</v>
      </c>
      <c r="F46" s="5">
        <v>0</v>
      </c>
      <c r="G46" s="6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7">
        <f t="shared" si="3"/>
        <v>0</v>
      </c>
    </row>
    <row r="47" spans="2:15" x14ac:dyDescent="0.3">
      <c r="B47" s="15" t="s">
        <v>53</v>
      </c>
      <c r="C47" s="16"/>
      <c r="D47" s="5">
        <v>0</v>
      </c>
      <c r="E47" s="6">
        <v>0</v>
      </c>
      <c r="F47" s="5">
        <v>0</v>
      </c>
      <c r="G47" s="6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7">
        <f t="shared" si="3"/>
        <v>0</v>
      </c>
    </row>
    <row r="48" spans="2:15" x14ac:dyDescent="0.3">
      <c r="B48" s="15" t="s">
        <v>54</v>
      </c>
      <c r="C48" s="16"/>
      <c r="D48" s="5">
        <v>0</v>
      </c>
      <c r="E48" s="6">
        <v>0</v>
      </c>
      <c r="F48" s="5">
        <v>0</v>
      </c>
      <c r="G48" s="6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7">
        <f t="shared" si="3"/>
        <v>0</v>
      </c>
    </row>
    <row r="49" spans="2:15" x14ac:dyDescent="0.3">
      <c r="B49" s="15" t="s">
        <v>55</v>
      </c>
      <c r="C49" s="16"/>
      <c r="D49" s="5">
        <v>0</v>
      </c>
      <c r="E49" s="6">
        <v>0</v>
      </c>
      <c r="F49" s="5">
        <v>0</v>
      </c>
      <c r="G49" s="6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7">
        <f t="shared" si="3"/>
        <v>0</v>
      </c>
    </row>
    <row r="50" spans="2:15" x14ac:dyDescent="0.3">
      <c r="B50" s="15" t="s">
        <v>56</v>
      </c>
      <c r="C50" s="16"/>
      <c r="D50" s="5">
        <v>-205505.57</v>
      </c>
      <c r="E50" s="6">
        <v>0</v>
      </c>
      <c r="F50" s="5">
        <v>380524</v>
      </c>
      <c r="G50" s="6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7">
        <f t="shared" si="3"/>
        <v>175018.43</v>
      </c>
    </row>
    <row r="51" spans="2:15" x14ac:dyDescent="0.3">
      <c r="B51" s="15" t="s">
        <v>57</v>
      </c>
      <c r="C51" s="16"/>
      <c r="D51" s="5">
        <v>0</v>
      </c>
      <c r="E51" s="6">
        <v>0</v>
      </c>
      <c r="F51" s="5">
        <v>6750577.9400000004</v>
      </c>
      <c r="G51" s="6">
        <v>259003.41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22578316.920000002</v>
      </c>
      <c r="N51" s="5">
        <v>0</v>
      </c>
      <c r="O51" s="7">
        <f t="shared" si="3"/>
        <v>29587898.270000003</v>
      </c>
    </row>
    <row r="52" spans="2:15" x14ac:dyDescent="0.3">
      <c r="B52" s="15" t="s">
        <v>58</v>
      </c>
      <c r="C52" s="16"/>
      <c r="D52" s="5">
        <v>114508046.69</v>
      </c>
      <c r="E52" s="6">
        <v>10859729.140000001</v>
      </c>
      <c r="F52" s="5">
        <v>32305571.780000001</v>
      </c>
      <c r="G52" s="6">
        <v>8179900.3099999996</v>
      </c>
      <c r="H52" s="5">
        <v>155796625.12</v>
      </c>
      <c r="I52" s="5">
        <v>179790691.16999999</v>
      </c>
      <c r="J52" s="5">
        <v>69742140.530000001</v>
      </c>
      <c r="K52" s="5">
        <v>968626.68</v>
      </c>
      <c r="L52" s="5">
        <v>-4922122.6100000003</v>
      </c>
      <c r="M52" s="5">
        <v>2791242.53</v>
      </c>
      <c r="N52" s="5">
        <v>9090428.3499999996</v>
      </c>
      <c r="O52" s="7">
        <f t="shared" si="3"/>
        <v>579110879.68999994</v>
      </c>
    </row>
    <row r="53" spans="2:15" x14ac:dyDescent="0.3">
      <c r="B53" s="22" t="s">
        <v>59</v>
      </c>
      <c r="C53" s="16"/>
      <c r="D53" s="7">
        <v>340627639.07999998</v>
      </c>
      <c r="E53" s="8">
        <v>440922734.25</v>
      </c>
      <c r="F53" s="7">
        <v>265895410.38999999</v>
      </c>
      <c r="G53" s="8">
        <v>262253425.03</v>
      </c>
      <c r="H53" s="7">
        <v>618236149.14999998</v>
      </c>
      <c r="I53" s="7">
        <v>445243158.31999999</v>
      </c>
      <c r="J53" s="7">
        <v>239917997.11000001</v>
      </c>
      <c r="K53" s="7">
        <v>218471621.06</v>
      </c>
      <c r="L53" s="7">
        <v>138166816.13999999</v>
      </c>
      <c r="M53" s="7">
        <v>319992014.50999999</v>
      </c>
      <c r="N53" s="7">
        <v>402236193.73000002</v>
      </c>
      <c r="O53" s="7">
        <f t="shared" si="3"/>
        <v>3691963158.77</v>
      </c>
    </row>
    <row r="54" spans="2:15" ht="8.25" customHeight="1" x14ac:dyDescent="0.3">
      <c r="B54" s="19" t="s">
        <v>33</v>
      </c>
      <c r="C54" s="2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1"/>
    </row>
    <row r="55" spans="2:15" ht="15" thickBot="1" x14ac:dyDescent="0.35">
      <c r="B55" s="17" t="s">
        <v>60</v>
      </c>
      <c r="C55" s="18"/>
      <c r="D55" s="12">
        <v>567401000.86000001</v>
      </c>
      <c r="E55" s="13">
        <v>962706265.59000003</v>
      </c>
      <c r="F55" s="12">
        <v>482076255.29000002</v>
      </c>
      <c r="G55" s="13">
        <v>505525186.79000002</v>
      </c>
      <c r="H55" s="12">
        <v>905902410.96000004</v>
      </c>
      <c r="I55" s="12">
        <v>646131009.40999997</v>
      </c>
      <c r="J55" s="12">
        <v>265725685.55000001</v>
      </c>
      <c r="K55" s="12">
        <v>1168441638.5899999</v>
      </c>
      <c r="L55" s="12">
        <v>409065120.56</v>
      </c>
      <c r="M55" s="12">
        <v>606176717.63</v>
      </c>
      <c r="N55" s="12">
        <v>442698673.16000003</v>
      </c>
      <c r="O55" s="7">
        <f>SUM(D55:N55)</f>
        <v>6961849964.3900003</v>
      </c>
    </row>
    <row r="56" spans="2:15" ht="8.25" customHeight="1" thickTop="1" x14ac:dyDescent="0.3">
      <c r="B56" s="19" t="s">
        <v>33</v>
      </c>
      <c r="C56" s="2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1"/>
    </row>
    <row r="57" spans="2:15" ht="15" thickBot="1" x14ac:dyDescent="0.35">
      <c r="B57" s="21" t="s">
        <v>61</v>
      </c>
      <c r="C57" s="20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4"/>
    </row>
    <row r="58" spans="2:15" ht="15" thickTop="1" x14ac:dyDescent="0.3">
      <c r="B58" s="15" t="s">
        <v>62</v>
      </c>
      <c r="C58" s="16"/>
      <c r="D58" s="5">
        <v>587516.94999999995</v>
      </c>
      <c r="E58" s="6">
        <v>481410</v>
      </c>
      <c r="F58" s="5">
        <v>425234</v>
      </c>
      <c r="G58" s="6">
        <v>416113</v>
      </c>
      <c r="H58" s="5">
        <v>924570</v>
      </c>
      <c r="I58" s="5">
        <v>572055</v>
      </c>
      <c r="J58" s="5">
        <v>0</v>
      </c>
      <c r="K58" s="5">
        <v>566621.11</v>
      </c>
      <c r="L58" s="5">
        <v>404510</v>
      </c>
      <c r="M58" s="5">
        <v>461685</v>
      </c>
      <c r="N58" s="5">
        <v>589145</v>
      </c>
      <c r="O58" s="7">
        <f t="shared" ref="O58:O77" si="4">SUM(D58:N58)</f>
        <v>5428860.0600000005</v>
      </c>
    </row>
    <row r="59" spans="2:15" x14ac:dyDescent="0.3">
      <c r="B59" s="15" t="s">
        <v>63</v>
      </c>
      <c r="C59" s="16"/>
      <c r="D59" s="5">
        <v>0</v>
      </c>
      <c r="E59" s="6">
        <v>0</v>
      </c>
      <c r="F59" s="5">
        <v>0</v>
      </c>
      <c r="G59" s="6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7">
        <f t="shared" si="4"/>
        <v>0</v>
      </c>
    </row>
    <row r="60" spans="2:15" x14ac:dyDescent="0.3">
      <c r="B60" s="15" t="s">
        <v>64</v>
      </c>
      <c r="C60" s="16"/>
      <c r="D60" s="5">
        <v>0</v>
      </c>
      <c r="E60" s="6">
        <v>0</v>
      </c>
      <c r="F60" s="5">
        <v>0</v>
      </c>
      <c r="G60" s="6">
        <v>0</v>
      </c>
      <c r="H60" s="5">
        <v>0</v>
      </c>
      <c r="I60" s="5">
        <v>0</v>
      </c>
      <c r="J60" s="5">
        <v>224370</v>
      </c>
      <c r="K60" s="5">
        <v>0</v>
      </c>
      <c r="L60" s="5">
        <v>0</v>
      </c>
      <c r="M60" s="5">
        <v>0</v>
      </c>
      <c r="N60" s="5">
        <v>0</v>
      </c>
      <c r="O60" s="7">
        <f t="shared" si="4"/>
        <v>224370</v>
      </c>
    </row>
    <row r="61" spans="2:15" x14ac:dyDescent="0.3">
      <c r="B61" s="15" t="s">
        <v>65</v>
      </c>
      <c r="C61" s="16"/>
      <c r="D61" s="5">
        <v>0</v>
      </c>
      <c r="E61" s="6">
        <v>0</v>
      </c>
      <c r="F61" s="5">
        <v>0</v>
      </c>
      <c r="G61" s="6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7">
        <f t="shared" si="4"/>
        <v>0</v>
      </c>
    </row>
    <row r="62" spans="2:15" x14ac:dyDescent="0.3">
      <c r="B62" s="15" t="s">
        <v>66</v>
      </c>
      <c r="C62" s="16"/>
      <c r="D62" s="5">
        <v>0</v>
      </c>
      <c r="E62" s="6">
        <v>0</v>
      </c>
      <c r="F62" s="5">
        <v>0</v>
      </c>
      <c r="G62" s="6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7">
        <f t="shared" si="4"/>
        <v>0</v>
      </c>
    </row>
    <row r="63" spans="2:15" x14ac:dyDescent="0.3">
      <c r="B63" s="15" t="s">
        <v>67</v>
      </c>
      <c r="C63" s="16"/>
      <c r="D63" s="5">
        <v>0</v>
      </c>
      <c r="E63" s="6">
        <v>0</v>
      </c>
      <c r="F63" s="5">
        <v>0</v>
      </c>
      <c r="G63" s="6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7">
        <f t="shared" si="4"/>
        <v>0</v>
      </c>
    </row>
    <row r="64" spans="2:15" x14ac:dyDescent="0.3">
      <c r="B64" s="15" t="s">
        <v>68</v>
      </c>
      <c r="C64" s="16"/>
      <c r="D64" s="5">
        <v>0</v>
      </c>
      <c r="E64" s="6">
        <v>0</v>
      </c>
      <c r="F64" s="5">
        <v>0</v>
      </c>
      <c r="G64" s="6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7">
        <f t="shared" si="4"/>
        <v>0</v>
      </c>
    </row>
    <row r="65" spans="2:15" x14ac:dyDescent="0.3">
      <c r="B65" s="15" t="s">
        <v>69</v>
      </c>
      <c r="C65" s="16"/>
      <c r="D65" s="5">
        <v>0</v>
      </c>
      <c r="E65" s="6">
        <v>0</v>
      </c>
      <c r="F65" s="5">
        <v>0</v>
      </c>
      <c r="G65" s="6">
        <v>0</v>
      </c>
      <c r="H65" s="5">
        <v>0</v>
      </c>
      <c r="I65" s="5">
        <v>3026815.33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7">
        <f t="shared" si="4"/>
        <v>3026815.33</v>
      </c>
    </row>
    <row r="66" spans="2:15" x14ac:dyDescent="0.3">
      <c r="B66" s="15" t="s">
        <v>70</v>
      </c>
      <c r="C66" s="16"/>
      <c r="D66" s="5">
        <v>637522124.19000006</v>
      </c>
      <c r="E66" s="6">
        <v>417652610.24000001</v>
      </c>
      <c r="F66" s="5">
        <v>302617884.27999997</v>
      </c>
      <c r="G66" s="6">
        <v>146869767.53</v>
      </c>
      <c r="H66" s="5">
        <v>1003308234.99</v>
      </c>
      <c r="I66" s="5">
        <v>344799441.25999999</v>
      </c>
      <c r="J66" s="5">
        <v>251100111.34999999</v>
      </c>
      <c r="K66" s="5">
        <v>346668298.75999999</v>
      </c>
      <c r="L66" s="5">
        <v>354040344.55000001</v>
      </c>
      <c r="M66" s="5">
        <v>542472184.54999995</v>
      </c>
      <c r="N66" s="5">
        <v>972983932.03999996</v>
      </c>
      <c r="O66" s="7">
        <f t="shared" si="4"/>
        <v>5320034933.7399998</v>
      </c>
    </row>
    <row r="67" spans="2:15" x14ac:dyDescent="0.3">
      <c r="B67" s="15" t="s">
        <v>71</v>
      </c>
      <c r="C67" s="16"/>
      <c r="D67" s="5">
        <v>450806254.85000002</v>
      </c>
      <c r="E67" s="6">
        <v>775718684.15999997</v>
      </c>
      <c r="F67" s="5">
        <v>333169134.79000002</v>
      </c>
      <c r="G67" s="6">
        <v>371659604.77999997</v>
      </c>
      <c r="H67" s="5">
        <v>965989186.66999996</v>
      </c>
      <c r="I67" s="5">
        <v>0</v>
      </c>
      <c r="J67" s="5">
        <v>248007171.97</v>
      </c>
      <c r="K67" s="5">
        <v>434423122.56</v>
      </c>
      <c r="L67" s="5">
        <v>407155826.5</v>
      </c>
      <c r="M67" s="5">
        <v>403727154.06999999</v>
      </c>
      <c r="N67" s="5">
        <v>54030393.829999998</v>
      </c>
      <c r="O67" s="7">
        <f t="shared" si="4"/>
        <v>4444686534.1799994</v>
      </c>
    </row>
    <row r="68" spans="2:15" x14ac:dyDescent="0.3">
      <c r="B68" s="15" t="s">
        <v>72</v>
      </c>
      <c r="C68" s="16"/>
      <c r="D68" s="5">
        <v>34040731.479999997</v>
      </c>
      <c r="E68" s="6">
        <v>0</v>
      </c>
      <c r="F68" s="5">
        <v>6987727.4000000004</v>
      </c>
      <c r="G68" s="6">
        <v>63868100.740000002</v>
      </c>
      <c r="H68" s="5">
        <v>51173623.25</v>
      </c>
      <c r="I68" s="5">
        <v>631586403.66999996</v>
      </c>
      <c r="J68" s="5">
        <v>145398.89000000001</v>
      </c>
      <c r="K68" s="5">
        <v>472441845</v>
      </c>
      <c r="L68" s="5">
        <v>0</v>
      </c>
      <c r="M68" s="5">
        <v>93287211.629999995</v>
      </c>
      <c r="N68" s="5">
        <v>451308467.60000002</v>
      </c>
      <c r="O68" s="7">
        <f t="shared" si="4"/>
        <v>1804839509.6599998</v>
      </c>
    </row>
    <row r="69" spans="2:15" x14ac:dyDescent="0.3">
      <c r="B69" s="15" t="s">
        <v>73</v>
      </c>
      <c r="C69" s="16"/>
      <c r="D69" s="5">
        <v>0</v>
      </c>
      <c r="E69" s="6">
        <v>248448160.75999999</v>
      </c>
      <c r="F69" s="5">
        <v>8939432.7200000007</v>
      </c>
      <c r="G69" s="6">
        <v>776167826.66999996</v>
      </c>
      <c r="H69" s="5">
        <v>-26345809.030000001</v>
      </c>
      <c r="I69" s="5">
        <v>329981677.67000002</v>
      </c>
      <c r="J69" s="5">
        <v>0</v>
      </c>
      <c r="K69" s="5">
        <v>75525991.310000002</v>
      </c>
      <c r="L69" s="5">
        <v>0</v>
      </c>
      <c r="M69" s="5">
        <v>83484102.340000004</v>
      </c>
      <c r="N69" s="5">
        <v>-39281230.759999998</v>
      </c>
      <c r="O69" s="7">
        <f t="shared" si="4"/>
        <v>1456920151.6799998</v>
      </c>
    </row>
    <row r="70" spans="2:15" x14ac:dyDescent="0.3">
      <c r="B70" s="15" t="s">
        <v>74</v>
      </c>
      <c r="C70" s="16"/>
      <c r="D70" s="5">
        <v>0</v>
      </c>
      <c r="E70" s="6">
        <v>0</v>
      </c>
      <c r="F70" s="5">
        <v>0</v>
      </c>
      <c r="G70" s="6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7">
        <f t="shared" si="4"/>
        <v>0</v>
      </c>
    </row>
    <row r="71" spans="2:15" x14ac:dyDescent="0.3">
      <c r="B71" s="15" t="s">
        <v>75</v>
      </c>
      <c r="C71" s="16"/>
      <c r="D71" s="5">
        <v>0</v>
      </c>
      <c r="E71" s="6">
        <v>0</v>
      </c>
      <c r="F71" s="5">
        <v>0</v>
      </c>
      <c r="G71" s="6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7">
        <f t="shared" si="4"/>
        <v>0</v>
      </c>
    </row>
    <row r="72" spans="2:15" x14ac:dyDescent="0.3">
      <c r="B72" s="15" t="s">
        <v>76</v>
      </c>
      <c r="C72" s="16"/>
      <c r="D72" s="5">
        <v>0</v>
      </c>
      <c r="E72" s="6">
        <v>0</v>
      </c>
      <c r="F72" s="5">
        <v>0</v>
      </c>
      <c r="G72" s="6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7">
        <f t="shared" si="4"/>
        <v>0</v>
      </c>
    </row>
    <row r="73" spans="2:15" x14ac:dyDescent="0.3">
      <c r="B73" s="15" t="s">
        <v>77</v>
      </c>
      <c r="C73" s="16"/>
      <c r="D73" s="5">
        <v>-518548583.37</v>
      </c>
      <c r="E73" s="6">
        <v>-371711126.26999998</v>
      </c>
      <c r="F73" s="5">
        <v>-312382523.32999998</v>
      </c>
      <c r="G73" s="6">
        <v>89966582.370000005</v>
      </c>
      <c r="H73" s="5">
        <v>-204659893.09</v>
      </c>
      <c r="I73" s="5">
        <v>243333028.09</v>
      </c>
      <c r="J73" s="5">
        <v>-47088266.740000002</v>
      </c>
      <c r="K73" s="5">
        <v>-692892749.89999998</v>
      </c>
      <c r="L73" s="5">
        <v>-299116597.89999998</v>
      </c>
      <c r="M73" s="5">
        <v>-165673112.87</v>
      </c>
      <c r="N73" s="5">
        <v>-166342638.44999999</v>
      </c>
      <c r="O73" s="7">
        <f t="shared" si="4"/>
        <v>-2445115881.4599996</v>
      </c>
    </row>
    <row r="74" spans="2:15" x14ac:dyDescent="0.3">
      <c r="B74" s="15" t="s">
        <v>78</v>
      </c>
      <c r="C74" s="16"/>
      <c r="D74" s="5">
        <v>0</v>
      </c>
      <c r="E74" s="6">
        <v>0</v>
      </c>
      <c r="F74" s="5">
        <v>0</v>
      </c>
      <c r="G74" s="6">
        <v>-63893705.700000003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7">
        <f t="shared" si="4"/>
        <v>-63893705.700000003</v>
      </c>
    </row>
    <row r="75" spans="2:15" x14ac:dyDescent="0.3">
      <c r="B75" s="15" t="s">
        <v>79</v>
      </c>
      <c r="C75" s="16"/>
      <c r="D75" s="5">
        <v>0</v>
      </c>
      <c r="E75" s="6">
        <v>0</v>
      </c>
      <c r="F75" s="5">
        <v>0</v>
      </c>
      <c r="G75" s="6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7">
        <f t="shared" si="4"/>
        <v>0</v>
      </c>
    </row>
    <row r="76" spans="2:15" x14ac:dyDescent="0.3">
      <c r="B76" s="15" t="s">
        <v>80</v>
      </c>
      <c r="C76" s="16"/>
      <c r="D76" s="5">
        <v>0</v>
      </c>
      <c r="E76" s="6">
        <v>-50549392.740000002</v>
      </c>
      <c r="F76" s="5">
        <v>0</v>
      </c>
      <c r="G76" s="6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7">
        <f t="shared" si="4"/>
        <v>-50549392.740000002</v>
      </c>
    </row>
    <row r="77" spans="2:15" ht="15" thickBot="1" x14ac:dyDescent="0.35">
      <c r="B77" s="17" t="s">
        <v>81</v>
      </c>
      <c r="C77" s="18"/>
      <c r="D77" s="12">
        <v>604408044.10000002</v>
      </c>
      <c r="E77" s="13">
        <v>1020040346.15</v>
      </c>
      <c r="F77" s="12">
        <v>339756889.86000001</v>
      </c>
      <c r="G77" s="13">
        <v>1385054289.3900001</v>
      </c>
      <c r="H77" s="12">
        <v>1790389912.79</v>
      </c>
      <c r="I77" s="12">
        <v>1553299421.02</v>
      </c>
      <c r="J77" s="12">
        <v>452388785.47000003</v>
      </c>
      <c r="K77" s="12">
        <v>636733128.84000003</v>
      </c>
      <c r="L77" s="12">
        <v>462484083.14999998</v>
      </c>
      <c r="M77" s="12">
        <v>957759224.72000003</v>
      </c>
      <c r="N77" s="12">
        <v>1273288069.26</v>
      </c>
      <c r="O77" s="7">
        <f t="shared" si="4"/>
        <v>10475602194.75</v>
      </c>
    </row>
    <row r="78" spans="2:15" ht="8.25" customHeight="1" thickTop="1" x14ac:dyDescent="0.3">
      <c r="B78" s="19" t="s">
        <v>33</v>
      </c>
      <c r="C78" s="2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1"/>
    </row>
    <row r="79" spans="2:15" ht="15" thickBot="1" x14ac:dyDescent="0.35">
      <c r="B79" s="17" t="s">
        <v>82</v>
      </c>
      <c r="C79" s="18"/>
      <c r="D79" s="12">
        <v>1171809044.96</v>
      </c>
      <c r="E79" s="13">
        <v>1982746611.74</v>
      </c>
      <c r="F79" s="12">
        <v>821833145.14999998</v>
      </c>
      <c r="G79" s="13">
        <v>1890579476.1800001</v>
      </c>
      <c r="H79" s="12">
        <v>2696292323.75</v>
      </c>
      <c r="I79" s="12">
        <v>2199430430.4299998</v>
      </c>
      <c r="J79" s="12">
        <v>718114471.01999998</v>
      </c>
      <c r="K79" s="12">
        <v>1805174767.4300001</v>
      </c>
      <c r="L79" s="12">
        <v>871549203.71000004</v>
      </c>
      <c r="M79" s="12">
        <v>1563935942.3499999</v>
      </c>
      <c r="N79" s="12">
        <v>1715986742.4200001</v>
      </c>
      <c r="O79" s="7">
        <f>SUM(D79:N79)</f>
        <v>17437452159.139999</v>
      </c>
    </row>
    <row r="80" spans="2:15" ht="4.2" customHeight="1" thickTop="1" x14ac:dyDescent="0.3"/>
    <row r="82" spans="4:15" x14ac:dyDescent="0.3">
      <c r="D82" s="14">
        <f>D79-D27</f>
        <v>0</v>
      </c>
      <c r="E82" s="14">
        <f t="shared" ref="E82:O82" si="5">E79-E27</f>
        <v>0</v>
      </c>
      <c r="F82" s="14">
        <f t="shared" si="5"/>
        <v>0</v>
      </c>
      <c r="G82" s="14">
        <f t="shared" si="5"/>
        <v>0</v>
      </c>
      <c r="H82" s="14">
        <f t="shared" si="5"/>
        <v>0</v>
      </c>
      <c r="I82" s="14">
        <f t="shared" si="5"/>
        <v>0</v>
      </c>
      <c r="J82" s="14">
        <f t="shared" si="5"/>
        <v>0</v>
      </c>
      <c r="K82" s="14">
        <f t="shared" si="5"/>
        <v>0</v>
      </c>
      <c r="L82" s="14">
        <f t="shared" si="5"/>
        <v>0</v>
      </c>
      <c r="M82" s="14">
        <f t="shared" si="5"/>
        <v>-9.9999904632568359E-3</v>
      </c>
      <c r="N82" s="14">
        <f t="shared" si="5"/>
        <v>0</v>
      </c>
      <c r="O82" s="14">
        <f t="shared" si="5"/>
        <v>-1.000213623046875E-2</v>
      </c>
    </row>
  </sheetData>
  <mergeCells count="77">
    <mergeCell ref="B14:C14"/>
    <mergeCell ref="B2:B6"/>
    <mergeCell ref="C2:D2"/>
    <mergeCell ref="C3:E3"/>
    <mergeCell ref="C4:G4"/>
    <mergeCell ref="C5:E6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74:C74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5:C75"/>
    <mergeCell ref="B76:C76"/>
    <mergeCell ref="B77:C77"/>
    <mergeCell ref="B78:C78"/>
    <mergeCell ref="B79:C79"/>
  </mergeCells>
  <printOptions horizontalCentered="1"/>
  <pageMargins left="0.2" right="0.2" top="0" bottom="0" header="0" footer="0"/>
  <pageSetup paperSize="9" scale="74" orientation="portrait" horizontalDpi="300" verticalDpi="300" r:id="rId1"/>
  <headerFooter alignWithMargins="0"/>
  <colBreaks count="1" manualBreakCount="1">
    <brk id="9" max="7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REGION 8</vt:lpstr>
      <vt:lpstr>'REGION 8'!Print_Area</vt:lpstr>
      <vt:lpstr>'REGION 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2024-03-01T03:07:12Z</dcterms:created>
  <dcterms:modified xsi:type="dcterms:W3CDTF">2024-03-01T07:50:47Z</dcterms:modified>
</cp:coreProperties>
</file>